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4780" windowHeight="157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<sst xmlns="http://schemas.openxmlformats.org/spreadsheetml/2006/main" count="29" uniqueCount="27">
  <si>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Wärmepreis</t>
  </si>
  <si>
    <t>€/kWh</t>
  </si>
  <si>
    <t>kWh/m²*a</t>
  </si>
  <si>
    <t>m²</t>
  </si>
  <si>
    <t>kWh/a</t>
  </si>
  <si>
    <t>Liter/a</t>
  </si>
  <si>
    <t>entspricht Liter Öl pro Jahr</t>
  </si>
  <si>
    <t>Wärmekosten pro Jahr</t>
  </si>
  <si>
    <t>€/a</t>
  </si>
  <si>
    <t>€</t>
  </si>
  <si>
    <t xml:space="preserve">Heizkosten-Ersparnis gg. EnEV in </t>
  </si>
  <si>
    <t>Jahren</t>
  </si>
  <si>
    <t xml:space="preserve">Wärmekosten in </t>
  </si>
  <si>
    <t>Spezifischer Heizwärmebedarf</t>
  </si>
  <si>
    <t>Absoluter Heizwärmebedarf</t>
  </si>
  <si>
    <t>3-Liter-
Haus</t>
  </si>
  <si>
    <t>Null-
energie-haus</t>
  </si>
  <si>
    <t>Passiv-haus</t>
  </si>
  <si>
    <t>KfW-40
Haus</t>
  </si>
  <si>
    <t>KfW-55
Haus</t>
  </si>
  <si>
    <t>EnEV-Referenz-
gebäude</t>
  </si>
  <si>
    <t>Wärmepreis meint nicht den reinen Endenergiepreis (z.B. Gaspreis), sondern bezieht auch die Umwandlungs- und Verteilverluste ein.-</t>
  </si>
  <si>
    <t xml:space="preserve">Hinweise: </t>
  </si>
  <si>
    <t>In den gelb hinterlegten Feldern können Sie Ihre passenden Werte eintragen.</t>
  </si>
  <si>
    <t>Bei z.B. einem Gaspreis von 6 Ct/kWh = 0,06 €/kWh und 90% Kesselwirkungsgrad und 10 % Verteilverlusten entstehen 0,074 Ct/kWh Wärmepreis</t>
  </si>
  <si>
    <t xml:space="preserve">Bei länger fristigen Kalkulationen muss auch die evtl. Preissteigerung mit einbezogen werden. </t>
  </si>
  <si>
    <t>beheizte Wohn- oder Nutzfläche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</si>
</sst>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;\ m\²"/>
    <numFmt numFmtId="166" formatCode="000\ &quot;m²&quot;"/>
    <numFmt numFmtId="167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2">
    <xf numFmtId="0" fontId="0" fillId="0" borderId="0" xfId="0" applyFont="1" applyAlignment="1">
      <alignment/>
    </xf>
    <xf numFmtId="0" fontId="27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166" fontId="27" fillId="0" borderId="18" xfId="0" applyNumberFormat="1" applyFont="1" applyBorder="1" applyAlignment="1">
      <alignment horizontal="center" wrapText="1"/>
    </xf>
    <xf numFmtId="166" fontId="27" fillId="0" borderId="19" xfId="0" applyNumberFormat="1" applyFont="1" applyBorder="1" applyAlignment="1">
      <alignment horizontal="center" wrapText="1"/>
    </xf>
    <xf numFmtId="3" fontId="38" fillId="0" borderId="20" xfId="0" applyNumberFormat="1" applyFont="1" applyBorder="1" applyAlignment="1">
      <alignment horizontal="center"/>
    </xf>
    <xf numFmtId="3" fontId="38" fillId="0" borderId="21" xfId="0" applyNumberFormat="1" applyFont="1" applyBorder="1" applyAlignment="1">
      <alignment horizontal="center"/>
    </xf>
    <xf numFmtId="0" fontId="40" fillId="0" borderId="22" xfId="0" applyFont="1" applyBorder="1" applyAlignment="1">
      <alignment horizontal="right"/>
    </xf>
    <xf numFmtId="0" fontId="40" fillId="0" borderId="23" xfId="0" applyFont="1" applyBorder="1" applyAlignment="1">
      <alignment horizontal="right"/>
    </xf>
    <xf numFmtId="0" fontId="40" fillId="0" borderId="24" xfId="0" applyFont="1" applyBorder="1" applyAlignment="1">
      <alignment horizontal="right"/>
    </xf>
    <xf numFmtId="0" fontId="27" fillId="0" borderId="25" xfId="0" applyFont="1" applyBorder="1" applyAlignment="1">
      <alignment/>
    </xf>
    <xf numFmtId="0" fontId="27" fillId="0" borderId="26" xfId="0" applyFont="1" applyBorder="1" applyAlignment="1">
      <alignment horizontal="right"/>
    </xf>
    <xf numFmtId="0" fontId="27" fillId="0" borderId="27" xfId="0" applyFont="1" applyBorder="1" applyAlignment="1">
      <alignment/>
    </xf>
    <xf numFmtId="0" fontId="27" fillId="0" borderId="28" xfId="0" applyFont="1" applyBorder="1" applyAlignment="1">
      <alignment horizontal="right"/>
    </xf>
    <xf numFmtId="0" fontId="27" fillId="0" borderId="27" xfId="0" applyFont="1" applyBorder="1" applyAlignment="1">
      <alignment horizontal="right"/>
    </xf>
    <xf numFmtId="0" fontId="27" fillId="0" borderId="28" xfId="0" applyFont="1" applyFill="1" applyBorder="1" applyAlignment="1">
      <alignment horizontal="right"/>
    </xf>
    <xf numFmtId="0" fontId="27" fillId="0" borderId="29" xfId="0" applyFont="1" applyBorder="1" applyAlignment="1">
      <alignment horizontal="center"/>
    </xf>
    <xf numFmtId="0" fontId="27" fillId="0" borderId="29" xfId="0" applyFont="1" applyBorder="1" applyAlignment="1">
      <alignment horizontal="right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13" xfId="0" applyFont="1" applyFill="1" applyBorder="1" applyAlignment="1" applyProtection="1">
      <alignment horizontal="center"/>
      <protection locked="0"/>
    </xf>
    <xf numFmtId="0" fontId="27" fillId="33" borderId="14" xfId="0" applyFont="1" applyFill="1" applyBorder="1" applyAlignment="1" applyProtection="1">
      <alignment horizontal="center"/>
      <protection locked="0"/>
    </xf>
    <xf numFmtId="0" fontId="41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7"/>
  <sheetViews>
    <sheetView tabSelected="1" zoomScalePageLayoutView="0" workbookViewId="0" topLeftCell="A1">
      <selection activeCell="D5" sqref="D5"/>
    </sheetView>
  </sheetViews>
  <sheetFormatPr defaultColWidth="11.421875" defaultRowHeight="15"/>
  <cols>
    <col min="1" max="1" width="4.57421875" style="0" customWidth="1"/>
    <col min="2" max="2" width="29.57421875" style="0" customWidth="1"/>
    <col min="3" max="3" width="3.8515625" style="0" customWidth="1"/>
    <col min="4" max="4" width="6.7109375" style="0" customWidth="1"/>
    <col min="5" max="5" width="10.28125" style="2" customWidth="1"/>
    <col min="6" max="6" width="10.00390625" style="0" customWidth="1"/>
    <col min="7" max="7" width="9.8515625" style="0" customWidth="1"/>
    <col min="8" max="8" width="9.57421875" style="0" customWidth="1"/>
    <col min="9" max="9" width="10.28125" style="0" customWidth="1"/>
    <col min="10" max="10" width="9.57421875" style="0" customWidth="1"/>
    <col min="11" max="11" width="9.140625" style="0" customWidth="1"/>
    <col min="12" max="12" width="4.8515625" style="0" customWidth="1"/>
  </cols>
  <sheetData>
    <row r="1" ht="15.75" thickBot="1"/>
    <row r="2" spans="5:11" ht="47.25" customHeight="1" thickBot="1">
      <c r="E2"/>
      <c r="F2" s="13" t="s">
        <v>20</v>
      </c>
      <c r="G2" s="13" t="s">
        <v>19</v>
      </c>
      <c r="H2" s="13" t="s">
        <v>15</v>
      </c>
      <c r="I2" s="13" t="s">
        <v>18</v>
      </c>
      <c r="J2" s="13" t="s">
        <v>17</v>
      </c>
      <c r="K2" s="14" t="s">
        <v>16</v>
      </c>
    </row>
    <row r="3" spans="2:11" ht="15">
      <c r="B3" s="20"/>
      <c r="C3" s="21"/>
      <c r="D3" s="21" t="s">
        <v>13</v>
      </c>
      <c r="E3" s="17" t="s">
        <v>2</v>
      </c>
      <c r="F3" s="3">
        <v>75</v>
      </c>
      <c r="G3" s="4">
        <v>58</v>
      </c>
      <c r="H3" s="4">
        <v>35</v>
      </c>
      <c r="I3" s="4">
        <v>24</v>
      </c>
      <c r="J3" s="4">
        <v>15</v>
      </c>
      <c r="K3" s="9">
        <v>0</v>
      </c>
    </row>
    <row r="4" spans="2:11" ht="15">
      <c r="B4" s="22"/>
      <c r="D4" s="23" t="s">
        <v>26</v>
      </c>
      <c r="E4" s="18" t="s">
        <v>3</v>
      </c>
      <c r="F4" s="28">
        <v>150</v>
      </c>
      <c r="G4" s="6">
        <f>$F$4</f>
        <v>150</v>
      </c>
      <c r="H4" s="6">
        <f>$F$4</f>
        <v>150</v>
      </c>
      <c r="I4" s="6">
        <f>$F$4</f>
        <v>150</v>
      </c>
      <c r="J4" s="6">
        <f>$F$4</f>
        <v>150</v>
      </c>
      <c r="K4" s="11">
        <f>$F$4</f>
        <v>150</v>
      </c>
    </row>
    <row r="5" spans="2:11" ht="15">
      <c r="B5" s="22"/>
      <c r="C5" s="23"/>
      <c r="D5" s="23" t="s">
        <v>14</v>
      </c>
      <c r="E5" s="18" t="s">
        <v>4</v>
      </c>
      <c r="F5" s="5">
        <f aca="true" t="shared" si="0" ref="F5:K5">F4*F3</f>
        <v>11250</v>
      </c>
      <c r="G5" s="6">
        <f t="shared" si="0"/>
        <v>8700</v>
      </c>
      <c r="H5" s="6">
        <f t="shared" si="0"/>
        <v>5250</v>
      </c>
      <c r="I5" s="6">
        <f t="shared" si="0"/>
        <v>3600</v>
      </c>
      <c r="J5" s="6">
        <f t="shared" si="0"/>
        <v>2250</v>
      </c>
      <c r="K5" s="11">
        <f t="shared" si="0"/>
        <v>0</v>
      </c>
    </row>
    <row r="6" spans="2:11" ht="15">
      <c r="B6" s="22"/>
      <c r="C6" s="23"/>
      <c r="D6" s="23" t="s">
        <v>6</v>
      </c>
      <c r="E6" s="18" t="s">
        <v>5</v>
      </c>
      <c r="F6" s="5">
        <f aca="true" t="shared" si="1" ref="F6:K6">F5/10</f>
        <v>1125</v>
      </c>
      <c r="G6" s="6">
        <f t="shared" si="1"/>
        <v>870</v>
      </c>
      <c r="H6" s="6">
        <f t="shared" si="1"/>
        <v>525</v>
      </c>
      <c r="I6" s="6">
        <f t="shared" si="1"/>
        <v>360</v>
      </c>
      <c r="J6" s="6">
        <f t="shared" si="1"/>
        <v>225</v>
      </c>
      <c r="K6" s="11">
        <f t="shared" si="1"/>
        <v>0</v>
      </c>
    </row>
    <row r="7" spans="2:11" ht="15">
      <c r="B7" s="22"/>
      <c r="C7" s="23"/>
      <c r="D7" s="23" t="s">
        <v>0</v>
      </c>
      <c r="E7" s="18" t="s">
        <v>1</v>
      </c>
      <c r="F7" s="29">
        <v>0.07</v>
      </c>
      <c r="G7" s="10">
        <f>$F$7</f>
        <v>0.07</v>
      </c>
      <c r="H7" s="10">
        <f>$F$7</f>
        <v>0.07</v>
      </c>
      <c r="I7" s="10">
        <f>$F$7</f>
        <v>0.07</v>
      </c>
      <c r="J7" s="10">
        <f>$F$7</f>
        <v>0.07</v>
      </c>
      <c r="K7" s="12">
        <f>$F$7</f>
        <v>0.07</v>
      </c>
    </row>
    <row r="8" spans="2:11" ht="15">
      <c r="B8" s="22"/>
      <c r="C8" s="23"/>
      <c r="D8" s="23" t="s">
        <v>7</v>
      </c>
      <c r="E8" s="18" t="s">
        <v>8</v>
      </c>
      <c r="F8" s="5">
        <f aca="true" t="shared" si="2" ref="F8:K8">F7*F5</f>
        <v>787.5000000000001</v>
      </c>
      <c r="G8" s="6">
        <f t="shared" si="2"/>
        <v>609.0000000000001</v>
      </c>
      <c r="H8" s="6">
        <f t="shared" si="2"/>
        <v>367.50000000000006</v>
      </c>
      <c r="I8" s="6">
        <f t="shared" si="2"/>
        <v>252.00000000000003</v>
      </c>
      <c r="J8" s="6">
        <f t="shared" si="2"/>
        <v>157.50000000000003</v>
      </c>
      <c r="K8" s="11">
        <f t="shared" si="2"/>
        <v>0</v>
      </c>
    </row>
    <row r="9" spans="2:11" ht="15">
      <c r="B9" s="24" t="s">
        <v>12</v>
      </c>
      <c r="C9" s="30">
        <v>50</v>
      </c>
      <c r="D9" s="25" t="s">
        <v>11</v>
      </c>
      <c r="E9" s="18" t="s">
        <v>9</v>
      </c>
      <c r="F9" s="5">
        <f aca="true" t="shared" si="3" ref="F9:K9">F8*$C$9</f>
        <v>39375.00000000001</v>
      </c>
      <c r="G9" s="6">
        <f t="shared" si="3"/>
        <v>30450.000000000007</v>
      </c>
      <c r="H9" s="6">
        <f t="shared" si="3"/>
        <v>18375.000000000004</v>
      </c>
      <c r="I9" s="6">
        <f t="shared" si="3"/>
        <v>12600.000000000002</v>
      </c>
      <c r="J9" s="6">
        <f t="shared" si="3"/>
        <v>7875.000000000002</v>
      </c>
      <c r="K9" s="11">
        <f t="shared" si="3"/>
        <v>0</v>
      </c>
    </row>
    <row r="10" spans="2:11" ht="15.75" thickBot="1">
      <c r="B10" s="1" t="s">
        <v>10</v>
      </c>
      <c r="C10" s="26">
        <f>C9</f>
        <v>50</v>
      </c>
      <c r="D10" s="27" t="s">
        <v>11</v>
      </c>
      <c r="E10" s="19" t="s">
        <v>9</v>
      </c>
      <c r="F10" s="8">
        <f aca="true" t="shared" si="4" ref="F10:K10">F9-$F$9</f>
        <v>0</v>
      </c>
      <c r="G10" s="15">
        <f t="shared" si="4"/>
        <v>-8925</v>
      </c>
      <c r="H10" s="15">
        <f t="shared" si="4"/>
        <v>-21000.000000000004</v>
      </c>
      <c r="I10" s="15">
        <f t="shared" si="4"/>
        <v>-26775.000000000007</v>
      </c>
      <c r="J10" s="15">
        <f t="shared" si="4"/>
        <v>-31500.000000000007</v>
      </c>
      <c r="K10" s="16">
        <f t="shared" si="4"/>
        <v>-39375.00000000001</v>
      </c>
    </row>
    <row r="11" spans="6:11" ht="15">
      <c r="F11" s="7"/>
      <c r="G11" s="7"/>
      <c r="H11" s="7"/>
      <c r="I11" s="7"/>
      <c r="J11" s="7"/>
      <c r="K11" s="7"/>
    </row>
    <row r="13" ht="15">
      <c r="B13" s="31" t="s">
        <v>22</v>
      </c>
    </row>
    <row r="14" ht="15">
      <c r="B14" t="s">
        <v>23</v>
      </c>
    </row>
    <row r="15" ht="15">
      <c r="B15" t="s">
        <v>21</v>
      </c>
    </row>
    <row r="16" ht="15">
      <c r="B16" t="s">
        <v>24</v>
      </c>
    </row>
    <row r="17" ht="15">
      <c r="B17" t="s">
        <v>25</v>
      </c>
    </row>
  </sheetData>
  <sheetProtection/>
  <printOptions/>
  <pageMargins left="0.7" right="0.7" top="0.787401575" bottom="0.787401575" header="0.3" footer="0.3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cp:lastPrinted>2017-07-12T12:00:52Z</cp:lastPrinted>
  <dcterms:created xsi:type="dcterms:W3CDTF">2017-07-11T12:54:51Z</dcterms:created>
  <dcterms:modified xsi:type="dcterms:W3CDTF">2017-07-12T12:20:45Z</dcterms:modified>
  <cp:category/>
  <cp:version/>
  <cp:contentType/>
  <cp:contentStatus/>
</cp:coreProperties>
</file>